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ISTRICT\Budget, 2023\2023 Final Documents\"/>
    </mc:Choice>
  </mc:AlternateContent>
  <xr:revisionPtr revIDLastSave="0" documentId="8_{E1A6BB1A-03BA-4464-A450-97A87C1CCD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H14" i="1" l="1"/>
  <c r="I14" i="1" s="1"/>
  <c r="H12" i="1"/>
  <c r="I12" i="1" s="1"/>
  <c r="E36" i="1" l="1"/>
  <c r="H36" i="1" s="1"/>
  <c r="I36" i="1" s="1"/>
  <c r="D36" i="1"/>
  <c r="C36" i="1" l="1"/>
  <c r="C17" i="1"/>
  <c r="C38" i="1" l="1"/>
  <c r="D9" i="1" l="1"/>
  <c r="D17" i="1" s="1"/>
  <c r="D38" i="1" s="1"/>
  <c r="E9" i="1"/>
  <c r="E17" i="1" s="1"/>
  <c r="E38" i="1" s="1"/>
  <c r="F9" i="1" s="1"/>
  <c r="F17" i="1" s="1"/>
  <c r="F38" i="1" s="1"/>
  <c r="H9" i="1" l="1"/>
  <c r="I9" i="1" s="1"/>
  <c r="H17" i="1" l="1"/>
  <c r="I17" i="1" s="1"/>
  <c r="H38" i="1" l="1"/>
  <c r="I38" i="1" s="1"/>
</calcChain>
</file>

<file path=xl/sharedStrings.xml><?xml version="1.0" encoding="utf-8"?>
<sst xmlns="http://schemas.openxmlformats.org/spreadsheetml/2006/main" count="39" uniqueCount="37">
  <si>
    <t>GRAND VALLEY FIRE PROTECTION DISTRICT</t>
  </si>
  <si>
    <t>Account</t>
  </si>
  <si>
    <t>Account Description</t>
  </si>
  <si>
    <t>Actual</t>
  </si>
  <si>
    <t>Estimated</t>
  </si>
  <si>
    <t>Budgeted</t>
  </si>
  <si>
    <t>Number</t>
  </si>
  <si>
    <t>Year 2019</t>
  </si>
  <si>
    <t>ESTIMATED REVENUES</t>
  </si>
  <si>
    <t>BEGINNING FUND BALANCE, January 1st</t>
  </si>
  <si>
    <t>REVENUES</t>
  </si>
  <si>
    <t>Interest Earned</t>
  </si>
  <si>
    <t>Interfund operating transfers in - General Fund</t>
  </si>
  <si>
    <t>Proceeds of General Capital Assets Dispositions</t>
  </si>
  <si>
    <t>TOTAL AVAILABLE REVENUES</t>
  </si>
  <si>
    <t>ESTIMATED EXPENDITURES</t>
  </si>
  <si>
    <t>Property - Buildings</t>
  </si>
  <si>
    <t>Unreserved / Undesignated Expense</t>
  </si>
  <si>
    <t xml:space="preserve">Interfund operating transfers out - General Fund </t>
  </si>
  <si>
    <t>TOTAL EXPENDITURES</t>
  </si>
  <si>
    <t xml:space="preserve"> </t>
  </si>
  <si>
    <t>ENDING FUND BALANCE, December 31st</t>
  </si>
  <si>
    <t xml:space="preserve">   2020 ALS Ambulance, 4 x 4</t>
  </si>
  <si>
    <t>Other Financing Sources, Loans, Grants - EAIF/DOLA, GCFMLD, EMTAC</t>
  </si>
  <si>
    <t>Fire &amp; EMS Vehicles - Purchase / Replace / Refurbish</t>
  </si>
  <si>
    <t xml:space="preserve">  Darley 2-1/2 AGE 24K Pump / Kubota Diesel Engine and piping</t>
  </si>
  <si>
    <t>Year 2021</t>
  </si>
  <si>
    <t>Fire Hydrant - Parachute Training Center</t>
  </si>
  <si>
    <t>Year 2022</t>
  </si>
  <si>
    <t>Tender 31 Tank Replacement/Relined</t>
  </si>
  <si>
    <t>January 1 - December 31, 2023</t>
  </si>
  <si>
    <t>Year 2023</t>
  </si>
  <si>
    <t xml:space="preserve">   2023 Fire Chief Utility</t>
  </si>
  <si>
    <t xml:space="preserve">   2023 Training Chief Utility Replacement</t>
  </si>
  <si>
    <t>Property Purchase - Parachute Training Center</t>
  </si>
  <si>
    <t>Appraise Fee (Parachute Training Grounds)</t>
  </si>
  <si>
    <t xml:space="preserve">CAPITAL PROJECTS FUND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</si>
</sst>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00.000000"/>
    <numFmt numFmtId="165" formatCode="\4\2\2\-000\-000"/>
    <numFmt numFmtId="166" formatCode="\4\90.000000"/>
  </numFmts>
  <fonts count="9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165" fontId="3" fillId="0" borderId="2" xfId="0" applyNumberFormat="1" applyFont="1" applyFill="1" applyBorder="1" applyAlignment="1">
      <alignment horizontal="center" vertical="center"/>
    </xf>
    <xf numFmtId="44" fontId="3" fillId="0" borderId="2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44" fontId="3" fillId="0" borderId="3" xfId="0" applyNumberFormat="1" applyFont="1" applyFill="1" applyBorder="1" applyAlignment="1">
      <alignment horizontal="center" vertical="center"/>
    </xf>
    <xf numFmtId="164" fontId="5" fillId="0" borderId="0" xfId="0" applyNumberFormat="1" applyFont="1"/>
    <xf numFmtId="0" fontId="5" fillId="0" borderId="0" xfId="0" applyFont="1"/>
    <xf numFmtId="44" fontId="5" fillId="0" borderId="0" xfId="0" applyNumberFormat="1" applyFont="1" applyFill="1" applyAlignment="1">
      <alignment vertical="center"/>
    </xf>
    <xf numFmtId="164" fontId="3" fillId="0" borderId="0" xfId="0" applyNumberFormat="1" applyFont="1"/>
    <xf numFmtId="164" fontId="5" fillId="0" borderId="4" xfId="0" applyNumberFormat="1" applyFont="1" applyBorder="1"/>
    <xf numFmtId="0" fontId="3" fillId="0" borderId="4" xfId="0" applyFont="1" applyBorder="1"/>
    <xf numFmtId="42" fontId="5" fillId="0" borderId="4" xfId="0" applyNumberFormat="1" applyFont="1" applyFill="1" applyBorder="1" applyAlignment="1">
      <alignment vertical="center"/>
    </xf>
    <xf numFmtId="0" fontId="5" fillId="0" borderId="4" xfId="0" applyFont="1" applyBorder="1"/>
    <xf numFmtId="164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164" fontId="5" fillId="0" borderId="4" xfId="0" applyNumberFormat="1" applyFont="1" applyBorder="1" applyAlignment="1">
      <alignment horizontal="center"/>
    </xf>
    <xf numFmtId="42" fontId="5" fillId="0" borderId="7" xfId="0" applyNumberFormat="1" applyFont="1" applyFill="1" applyBorder="1" applyAlignment="1">
      <alignment vertical="center"/>
    </xf>
    <xf numFmtId="42" fontId="5" fillId="0" borderId="8" xfId="0" applyNumberFormat="1" applyFont="1" applyBorder="1"/>
    <xf numFmtId="164" fontId="0" fillId="0" borderId="0" xfId="0" applyNumberFormat="1"/>
    <xf numFmtId="42" fontId="5" fillId="0" borderId="0" xfId="0" applyNumberFormat="1" applyFont="1" applyBorder="1"/>
    <xf numFmtId="42" fontId="5" fillId="0" borderId="0" xfId="0" applyNumberFormat="1" applyFont="1"/>
    <xf numFmtId="42" fontId="5" fillId="0" borderId="4" xfId="0" applyNumberFormat="1" applyFont="1" applyBorder="1"/>
    <xf numFmtId="166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42" fontId="5" fillId="0" borderId="4" xfId="0" applyNumberFormat="1" applyFont="1" applyFill="1" applyBorder="1"/>
    <xf numFmtId="164" fontId="0" fillId="0" borderId="4" xfId="0" applyNumberFormat="1" applyBorder="1"/>
    <xf numFmtId="164" fontId="0" fillId="0" borderId="8" xfId="0" applyNumberFormat="1" applyBorder="1"/>
    <xf numFmtId="0" fontId="3" fillId="0" borderId="8" xfId="0" applyFont="1" applyBorder="1"/>
    <xf numFmtId="164" fontId="4" fillId="0" borderId="9" xfId="0" applyNumberFormat="1" applyFont="1" applyBorder="1"/>
    <xf numFmtId="0" fontId="5" fillId="0" borderId="9" xfId="0" applyFont="1" applyBorder="1"/>
    <xf numFmtId="0" fontId="0" fillId="0" borderId="10" xfId="0" applyBorder="1"/>
    <xf numFmtId="44" fontId="0" fillId="0" borderId="0" xfId="0" applyNumberFormat="1"/>
    <xf numFmtId="44" fontId="5" fillId="0" borderId="0" xfId="0" applyNumberFormat="1" applyFont="1" applyBorder="1"/>
    <xf numFmtId="0" fontId="0" fillId="0" borderId="0" xfId="0" applyBorder="1"/>
    <xf numFmtId="44" fontId="5" fillId="0" borderId="0" xfId="0" applyNumberFormat="1" applyFont="1" applyBorder="1" applyAlignment="1">
      <alignment vertical="center"/>
    </xf>
    <xf numFmtId="164" fontId="5" fillId="0" borderId="9" xfId="0" applyNumberFormat="1" applyFont="1" applyBorder="1"/>
    <xf numFmtId="42" fontId="5" fillId="0" borderId="11" xfId="0" applyNumberFormat="1" applyFont="1" applyFill="1" applyBorder="1" applyAlignment="1">
      <alignment vertical="center"/>
    </xf>
    <xf numFmtId="164" fontId="0" fillId="0" borderId="9" xfId="0" applyNumberFormat="1" applyBorder="1"/>
    <xf numFmtId="42" fontId="5" fillId="0" borderId="9" xfId="0" applyNumberFormat="1" applyFont="1" applyFill="1" applyBorder="1" applyAlignment="1">
      <alignment vertical="center"/>
    </xf>
    <xf numFmtId="41" fontId="5" fillId="0" borderId="0" xfId="0" applyNumberFormat="1" applyFont="1" applyAlignment="1">
      <alignment vertical="center"/>
    </xf>
    <xf numFmtId="10" fontId="5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left" vertical="top"/>
    </xf>
    <xf numFmtId="42" fontId="5" fillId="0" borderId="10" xfId="0" applyNumberFormat="1" applyFont="1" applyFill="1" applyBorder="1" applyAlignment="1">
      <alignment vertical="center"/>
    </xf>
    <xf numFmtId="42" fontId="5" fillId="0" borderId="13" xfId="0" applyNumberFormat="1" applyFont="1" applyFill="1" applyBorder="1" applyAlignment="1">
      <alignment vertical="center"/>
    </xf>
    <xf numFmtId="42" fontId="5" fillId="0" borderId="8" xfId="0" applyNumberFormat="1" applyFont="1" applyFill="1" applyBorder="1"/>
    <xf numFmtId="42" fontId="5" fillId="0" borderId="0" xfId="0" applyNumberFormat="1" applyFont="1" applyFill="1" applyBorder="1"/>
    <xf numFmtId="42" fontId="5" fillId="0" borderId="0" xfId="0" applyNumberFormat="1" applyFont="1" applyFill="1"/>
    <xf numFmtId="44" fontId="5" fillId="0" borderId="0" xfId="0" applyNumberFormat="1" applyFont="1" applyFill="1" applyBorder="1"/>
    <xf numFmtId="44" fontId="0" fillId="0" borderId="0" xfId="0" applyNumberFormat="1" applyFill="1"/>
    <xf numFmtId="0" fontId="0" fillId="0" borderId="0" xfId="0" applyFill="1"/>
    <xf numFmtId="42" fontId="6" fillId="0" borderId="14" xfId="0" applyNumberFormat="1" applyFont="1" applyFill="1" applyBorder="1" applyAlignment="1">
      <alignment horizontal="center" wrapText="1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2" fontId="5" fillId="0" borderId="5" xfId="0" applyNumberFormat="1" applyFont="1" applyFill="1" applyBorder="1" applyAlignment="1">
      <alignment vertical="center"/>
    </xf>
    <xf numFmtId="42" fontId="5" fillId="0" borderId="12" xfId="0" applyNumberFormat="1" applyFont="1" applyFill="1" applyBorder="1" applyAlignment="1">
      <alignment vertical="center"/>
    </xf>
    <xf numFmtId="42" fontId="5" fillId="0" borderId="6" xfId="0" applyNumberFormat="1" applyFont="1" applyFill="1" applyBorder="1" applyAlignment="1">
      <alignment vertical="center"/>
    </xf>
    <xf numFmtId="42" fontId="0" fillId="0" borderId="0" xfId="0" applyNumberFormat="1"/>
    <xf numFmtId="165" fontId="2" fillId="0" borderId="0" xfId="0" applyNumberFormat="1" applyFont="1" applyFill="1" applyBorder="1" applyAlignment="1">
      <alignment horizontal="center" vertical="center"/>
    </xf>
    <xf numFmtId="44" fontId="3" fillId="0" borderId="0" xfId="0" applyNumberFormat="1" applyFont="1" applyFill="1" applyBorder="1" applyAlignment="1">
      <alignment horizontal="center" vertical="center"/>
    </xf>
    <xf numFmtId="42" fontId="6" fillId="0" borderId="0" xfId="0" applyNumberFormat="1" applyFont="1" applyFill="1" applyBorder="1" applyAlignment="1">
      <alignment horizontal="center" wrapText="1"/>
    </xf>
    <xf numFmtId="42" fontId="5" fillId="0" borderId="0" xfId="0" applyNumberFormat="1" applyFont="1" applyFill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2" fontId="7" fillId="0" borderId="0" xfId="0" applyNumberFormat="1" applyFont="1" applyAlignment="1">
      <alignment horizontal="center" vertical="center"/>
    </xf>
    <xf numFmtId="42" fontId="7" fillId="0" borderId="0" xfId="0" applyNumberFormat="1" applyFont="1" applyAlignment="1">
      <alignment horizontal="center" vertical="center"/>
    </xf>
    <xf numFmtId="0" fontId="8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AC4E3"/>
      <color rgb="FFD997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workbookViewId="0">
      <selection sqref="A1:F1"/>
    </sheetView>
  </sheetViews>
  <sheetFormatPr defaultRowHeight="15" x14ac:dyDescent="0.25"/>
  <cols>
    <col min="1" max="1" width="18.7109375" customWidth="1"/>
    <col min="2" max="2" width="84.7109375" customWidth="1"/>
    <col min="3" max="3" width="18.7109375" style="31" customWidth="1"/>
    <col min="4" max="4" width="18.7109375" style="31" hidden="1" customWidth="1"/>
    <col min="5" max="5" width="18.7109375" style="31" customWidth="1"/>
    <col min="6" max="6" width="18.7109375" style="48" customWidth="1"/>
    <col min="7" max="7" width="4.7109375" style="48" customWidth="1"/>
    <col min="8" max="8" width="12.85546875" hidden="1" customWidth="1"/>
    <col min="9" max="9" width="11.5703125" hidden="1" customWidth="1"/>
    <col min="10" max="10" width="0" hidden="1" customWidth="1"/>
  </cols>
  <sheetData>
    <row r="1" spans="1:9" ht="30" customHeight="1" x14ac:dyDescent="0.25">
      <c r="A1" s="63" t="s">
        <v>0</v>
      </c>
      <c r="B1" s="63"/>
      <c r="C1" s="63"/>
      <c r="D1" s="63"/>
      <c r="E1" s="63"/>
      <c r="F1" s="63"/>
      <c r="G1" s="51"/>
    </row>
    <row r="2" spans="1:9" s="68" customFormat="1" ht="30" customHeight="1" x14ac:dyDescent="0.35">
      <c r="A2" s="66" t="s">
        <v>36</v>
      </c>
      <c r="B2" s="66"/>
      <c r="C2" s="66"/>
      <c r="D2" s="66"/>
      <c r="E2" s="66"/>
      <c r="F2" s="66"/>
      <c r="G2" s="67"/>
    </row>
    <row r="3" spans="1:9" ht="18" customHeight="1" x14ac:dyDescent="0.25">
      <c r="A3" s="64" t="s">
        <v>30</v>
      </c>
      <c r="B3" s="64"/>
      <c r="C3" s="64"/>
      <c r="D3" s="64"/>
      <c r="E3" s="64"/>
      <c r="F3" s="64"/>
      <c r="G3" s="52"/>
    </row>
    <row r="4" spans="1:9" ht="30" customHeight="1" thickBot="1" x14ac:dyDescent="0.3">
      <c r="A4" s="65"/>
      <c r="B4" s="65"/>
      <c r="C4" s="65"/>
      <c r="D4" s="65"/>
      <c r="E4" s="65"/>
      <c r="F4" s="65"/>
      <c r="G4" s="57"/>
    </row>
    <row r="5" spans="1:9" ht="15" customHeight="1" x14ac:dyDescent="0.25">
      <c r="A5" s="1" t="s">
        <v>1</v>
      </c>
      <c r="B5" s="61" t="s">
        <v>2</v>
      </c>
      <c r="C5" s="2" t="s">
        <v>3</v>
      </c>
      <c r="D5" s="2" t="s">
        <v>5</v>
      </c>
      <c r="E5" s="2" t="s">
        <v>4</v>
      </c>
      <c r="F5" s="2" t="s">
        <v>5</v>
      </c>
      <c r="G5" s="58"/>
    </row>
    <row r="6" spans="1:9" ht="16.5" thickBot="1" x14ac:dyDescent="0.3">
      <c r="A6" s="3" t="s">
        <v>6</v>
      </c>
      <c r="B6" s="62"/>
      <c r="C6" s="4" t="s">
        <v>26</v>
      </c>
      <c r="D6" s="4" t="s">
        <v>7</v>
      </c>
      <c r="E6" s="4" t="s">
        <v>28</v>
      </c>
      <c r="F6" s="4" t="s">
        <v>31</v>
      </c>
      <c r="G6" s="58"/>
    </row>
    <row r="7" spans="1:9" ht="15.75" x14ac:dyDescent="0.25">
      <c r="A7" s="5"/>
      <c r="B7" s="6"/>
      <c r="C7" s="7"/>
      <c r="D7" s="7"/>
      <c r="E7" s="7"/>
      <c r="F7" s="50"/>
      <c r="G7" s="59"/>
    </row>
    <row r="8" spans="1:9" ht="15.75" x14ac:dyDescent="0.25">
      <c r="A8" s="8" t="s">
        <v>8</v>
      </c>
      <c r="B8" s="6"/>
      <c r="C8" s="7"/>
      <c r="D8" s="7"/>
      <c r="E8" s="7"/>
      <c r="F8" s="7"/>
      <c r="G8" s="7"/>
    </row>
    <row r="9" spans="1:9" ht="15.75" x14ac:dyDescent="0.25">
      <c r="A9" s="9"/>
      <c r="B9" s="10" t="s">
        <v>9</v>
      </c>
      <c r="C9" s="53">
        <v>1282408.76</v>
      </c>
      <c r="D9" s="11">
        <f>C38</f>
        <v>1559675.9</v>
      </c>
      <c r="E9" s="11">
        <f>C38</f>
        <v>1559675.9</v>
      </c>
      <c r="F9" s="11">
        <f>E38</f>
        <v>1859066.9</v>
      </c>
      <c r="G9" s="60"/>
      <c r="H9" s="39">
        <f>F9-E9</f>
        <v>299391</v>
      </c>
      <c r="I9" s="40">
        <f>H9/E9</f>
        <v>0.19195718802861544</v>
      </c>
    </row>
    <row r="10" spans="1:9" ht="15.75" x14ac:dyDescent="0.25">
      <c r="A10" s="35"/>
      <c r="B10" s="29"/>
      <c r="C10" s="42"/>
      <c r="D10" s="42"/>
      <c r="E10" s="42"/>
      <c r="F10" s="42"/>
      <c r="G10" s="60"/>
    </row>
    <row r="11" spans="1:9" ht="15.75" x14ac:dyDescent="0.25">
      <c r="A11" s="9"/>
      <c r="B11" s="10" t="s">
        <v>10</v>
      </c>
      <c r="C11" s="54"/>
      <c r="D11" s="43"/>
      <c r="E11" s="43"/>
      <c r="F11" s="43"/>
      <c r="G11" s="60"/>
    </row>
    <row r="12" spans="1:9" x14ac:dyDescent="0.25">
      <c r="A12" s="13">
        <v>361</v>
      </c>
      <c r="B12" s="14" t="s">
        <v>11</v>
      </c>
      <c r="C12" s="53">
        <v>649.14</v>
      </c>
      <c r="D12" s="11">
        <v>75</v>
      </c>
      <c r="E12" s="11">
        <v>17000</v>
      </c>
      <c r="F12" s="11">
        <v>18000</v>
      </c>
      <c r="G12" s="60"/>
      <c r="H12" s="39">
        <f>F12-E12</f>
        <v>1000</v>
      </c>
      <c r="I12" s="40">
        <f>H12/E12</f>
        <v>5.8823529411764705E-2</v>
      </c>
    </row>
    <row r="13" spans="1:9" x14ac:dyDescent="0.25">
      <c r="A13" s="13">
        <v>390</v>
      </c>
      <c r="B13" s="14" t="s">
        <v>23</v>
      </c>
      <c r="C13" s="53">
        <v>0</v>
      </c>
      <c r="D13" s="11">
        <v>83000</v>
      </c>
      <c r="E13" s="11"/>
      <c r="F13" s="11"/>
      <c r="G13" s="60"/>
    </row>
    <row r="14" spans="1:9" ht="15.75" x14ac:dyDescent="0.25">
      <c r="A14" s="15">
        <v>391</v>
      </c>
      <c r="B14" s="12" t="s">
        <v>12</v>
      </c>
      <c r="C14" s="53">
        <v>301168</v>
      </c>
      <c r="D14" s="11">
        <v>594624</v>
      </c>
      <c r="E14" s="11">
        <v>334391</v>
      </c>
      <c r="F14" s="11">
        <v>578829.94499999995</v>
      </c>
      <c r="G14" s="60"/>
      <c r="H14" s="39">
        <f>F14-E14</f>
        <v>244438.94499999995</v>
      </c>
      <c r="I14" s="40">
        <f>H14/E14</f>
        <v>0.73099738031226902</v>
      </c>
    </row>
    <row r="15" spans="1:9" ht="15.75" x14ac:dyDescent="0.25">
      <c r="A15" s="15">
        <v>392</v>
      </c>
      <c r="B15" s="12" t="s">
        <v>13</v>
      </c>
      <c r="C15" s="55">
        <v>0</v>
      </c>
      <c r="D15" s="16">
        <v>0</v>
      </c>
      <c r="E15" s="16">
        <v>0</v>
      </c>
      <c r="F15" s="16">
        <v>0</v>
      </c>
      <c r="G15" s="60"/>
    </row>
    <row r="16" spans="1:9" ht="16.5" thickBot="1" x14ac:dyDescent="0.3">
      <c r="A16" s="35"/>
      <c r="B16" s="29"/>
      <c r="C16" s="36"/>
      <c r="D16" s="36"/>
      <c r="E16" s="36"/>
      <c r="F16" s="36"/>
      <c r="G16" s="60"/>
    </row>
    <row r="17" spans="1:9" ht="15.75" x14ac:dyDescent="0.25">
      <c r="A17" s="9"/>
      <c r="B17" s="10" t="s">
        <v>14</v>
      </c>
      <c r="C17" s="17">
        <f t="shared" ref="C17:F17" si="0">SUM(C9:C15)</f>
        <v>1584225.9</v>
      </c>
      <c r="D17" s="17">
        <f t="shared" si="0"/>
        <v>2237374.9</v>
      </c>
      <c r="E17" s="17">
        <f t="shared" si="0"/>
        <v>1911066.9</v>
      </c>
      <c r="F17" s="44">
        <f t="shared" si="0"/>
        <v>2455896.8449999997</v>
      </c>
      <c r="G17" s="45"/>
      <c r="H17" s="39">
        <f>F17-E17</f>
        <v>544829.94499999983</v>
      </c>
      <c r="I17" s="40">
        <f>H17/E17</f>
        <v>0.28509203157670715</v>
      </c>
    </row>
    <row r="18" spans="1:9" ht="15.75" x14ac:dyDescent="0.25">
      <c r="A18" s="18"/>
      <c r="B18" s="6"/>
      <c r="C18" s="56"/>
      <c r="D18" s="19"/>
      <c r="E18" s="19"/>
      <c r="F18" s="45"/>
      <c r="G18" s="45"/>
    </row>
    <row r="19" spans="1:9" ht="15.75" x14ac:dyDescent="0.25">
      <c r="A19" s="8" t="s">
        <v>15</v>
      </c>
      <c r="B19" s="6"/>
      <c r="C19" s="56"/>
      <c r="D19" s="20"/>
      <c r="E19" s="20"/>
      <c r="F19" s="46"/>
      <c r="G19" s="46"/>
    </row>
    <row r="20" spans="1:9" ht="15.75" x14ac:dyDescent="0.25">
      <c r="A20" s="15">
        <v>422.20074199999999</v>
      </c>
      <c r="B20" s="12" t="s">
        <v>24</v>
      </c>
      <c r="C20" s="11"/>
      <c r="D20" s="11"/>
      <c r="E20" s="11"/>
      <c r="F20" s="11"/>
      <c r="G20" s="60"/>
    </row>
    <row r="21" spans="1:9" ht="15.75" x14ac:dyDescent="0.25">
      <c r="A21" s="15"/>
      <c r="B21" s="12" t="s">
        <v>22</v>
      </c>
      <c r="C21" s="11">
        <v>19650</v>
      </c>
      <c r="D21" s="11">
        <v>280000</v>
      </c>
      <c r="E21" s="11">
        <v>0</v>
      </c>
      <c r="F21" s="11"/>
      <c r="G21" s="60"/>
    </row>
    <row r="22" spans="1:9" ht="15.75" x14ac:dyDescent="0.25">
      <c r="A22" s="15"/>
      <c r="B22" s="12" t="s">
        <v>22</v>
      </c>
      <c r="C22" s="11">
        <v>0</v>
      </c>
      <c r="D22" s="11">
        <v>0</v>
      </c>
      <c r="E22" s="11">
        <v>0</v>
      </c>
      <c r="F22" s="11"/>
      <c r="G22" s="60"/>
    </row>
    <row r="23" spans="1:9" ht="15.75" x14ac:dyDescent="0.25">
      <c r="A23" s="15"/>
      <c r="B23" s="12" t="s">
        <v>32</v>
      </c>
      <c r="C23" s="11"/>
      <c r="D23" s="11"/>
      <c r="E23" s="11"/>
      <c r="F23" s="11">
        <v>82000</v>
      </c>
      <c r="G23" s="60"/>
    </row>
    <row r="24" spans="1:9" ht="15.75" x14ac:dyDescent="0.25">
      <c r="A24" s="15"/>
      <c r="B24" s="41" t="s">
        <v>33</v>
      </c>
      <c r="C24" s="11"/>
      <c r="D24" s="11"/>
      <c r="E24" s="11"/>
      <c r="F24" s="11">
        <v>82000</v>
      </c>
      <c r="G24" s="60"/>
    </row>
    <row r="25" spans="1:9" ht="15.75" x14ac:dyDescent="0.25">
      <c r="A25" s="15"/>
      <c r="B25" s="12" t="s">
        <v>25</v>
      </c>
      <c r="C25" s="11">
        <v>0</v>
      </c>
      <c r="D25" s="11">
        <v>0</v>
      </c>
      <c r="E25" s="11">
        <v>42000</v>
      </c>
      <c r="F25" s="11">
        <v>0</v>
      </c>
      <c r="G25" s="60"/>
    </row>
    <row r="26" spans="1:9" ht="15.75" x14ac:dyDescent="0.25">
      <c r="A26" s="15"/>
      <c r="B26" s="12" t="s">
        <v>29</v>
      </c>
      <c r="C26" s="11"/>
      <c r="D26" s="11"/>
      <c r="E26" s="11">
        <v>0</v>
      </c>
      <c r="F26" s="11">
        <v>75000</v>
      </c>
      <c r="G26" s="60"/>
    </row>
    <row r="27" spans="1:9" ht="15.75" x14ac:dyDescent="0.25">
      <c r="A27" s="15"/>
      <c r="B27" s="12"/>
      <c r="C27" s="11"/>
      <c r="D27" s="11"/>
      <c r="E27" s="11"/>
      <c r="F27" s="11"/>
      <c r="G27" s="60"/>
    </row>
    <row r="28" spans="1:9" ht="15.75" x14ac:dyDescent="0.25">
      <c r="A28" s="15">
        <v>422.80072000000001</v>
      </c>
      <c r="B28" s="12" t="s">
        <v>16</v>
      </c>
      <c r="C28" s="11">
        <v>4900</v>
      </c>
      <c r="D28" s="11"/>
      <c r="E28" s="11"/>
      <c r="F28" s="11"/>
      <c r="G28" s="60"/>
    </row>
    <row r="29" spans="1:9" ht="15.75" x14ac:dyDescent="0.25">
      <c r="A29" s="15"/>
      <c r="B29" s="12" t="s">
        <v>27</v>
      </c>
      <c r="C29" s="11"/>
      <c r="D29" s="11"/>
      <c r="E29" s="11">
        <v>0</v>
      </c>
      <c r="F29" s="11">
        <v>0</v>
      </c>
      <c r="G29" s="60"/>
    </row>
    <row r="30" spans="1:9" ht="15.75" x14ac:dyDescent="0.25">
      <c r="A30" s="15"/>
      <c r="B30" s="12" t="s">
        <v>34</v>
      </c>
      <c r="C30" s="11"/>
      <c r="D30" s="11"/>
      <c r="E30" s="11"/>
      <c r="F30" s="11">
        <v>50000</v>
      </c>
      <c r="G30" s="60"/>
    </row>
    <row r="31" spans="1:9" ht="15.75" x14ac:dyDescent="0.25">
      <c r="A31" s="15"/>
      <c r="B31" s="12"/>
      <c r="C31" s="11"/>
      <c r="D31" s="11"/>
      <c r="E31" s="11"/>
      <c r="F31" s="11"/>
      <c r="G31" s="60"/>
    </row>
    <row r="32" spans="1:9" ht="15.75" x14ac:dyDescent="0.25">
      <c r="A32" s="22">
        <v>0</v>
      </c>
      <c r="B32" s="23" t="s">
        <v>17</v>
      </c>
      <c r="C32" s="24">
        <v>0</v>
      </c>
      <c r="D32" s="24">
        <v>10000</v>
      </c>
      <c r="E32" s="24">
        <v>7000</v>
      </c>
      <c r="F32" s="24">
        <v>10000</v>
      </c>
      <c r="G32" s="45"/>
    </row>
    <row r="33" spans="1:9" x14ac:dyDescent="0.25">
      <c r="A33" s="22"/>
      <c r="B33" s="23" t="s">
        <v>35</v>
      </c>
      <c r="C33" s="11"/>
      <c r="D33" s="11"/>
      <c r="E33" s="11">
        <v>3000</v>
      </c>
      <c r="F33" s="11"/>
      <c r="G33" s="60"/>
    </row>
    <row r="34" spans="1:9" ht="15.75" x14ac:dyDescent="0.25">
      <c r="A34" s="15">
        <v>491</v>
      </c>
      <c r="B34" s="12" t="s">
        <v>18</v>
      </c>
      <c r="C34" s="11">
        <v>0</v>
      </c>
      <c r="D34" s="11">
        <v>0</v>
      </c>
      <c r="E34" s="11">
        <v>0</v>
      </c>
      <c r="F34" s="11">
        <v>0</v>
      </c>
      <c r="G34" s="60"/>
    </row>
    <row r="35" spans="1:9" ht="16.5" thickBot="1" x14ac:dyDescent="0.3">
      <c r="A35" s="37"/>
      <c r="B35" s="29"/>
      <c r="C35" s="36"/>
      <c r="D35" s="36"/>
      <c r="E35" s="36"/>
      <c r="F35" s="36"/>
      <c r="G35" s="60"/>
    </row>
    <row r="36" spans="1:9" ht="15.75" x14ac:dyDescent="0.25">
      <c r="A36" s="26"/>
      <c r="B36" s="27" t="s">
        <v>19</v>
      </c>
      <c r="C36" s="17">
        <f t="shared" ref="C36:E36" si="1">SUM(C20:C34)</f>
        <v>24550</v>
      </c>
      <c r="D36" s="17">
        <f t="shared" si="1"/>
        <v>290000</v>
      </c>
      <c r="E36" s="17">
        <f t="shared" si="1"/>
        <v>52000</v>
      </c>
      <c r="F36" s="44">
        <f t="shared" ref="F36" si="2">SUM(F20:F34)</f>
        <v>299000</v>
      </c>
      <c r="G36" s="45"/>
      <c r="H36" s="39">
        <f>F36-E36</f>
        <v>247000</v>
      </c>
      <c r="I36" s="40">
        <f>H36/E36</f>
        <v>4.75</v>
      </c>
    </row>
    <row r="37" spans="1:9" ht="15.75" x14ac:dyDescent="0.25">
      <c r="A37" s="28" t="s">
        <v>20</v>
      </c>
      <c r="B37" s="29"/>
      <c r="C37" s="38"/>
      <c r="D37" s="38"/>
      <c r="E37" s="38"/>
      <c r="F37" s="38"/>
      <c r="G37" s="60"/>
    </row>
    <row r="38" spans="1:9" ht="15.75" x14ac:dyDescent="0.25">
      <c r="A38" s="25"/>
      <c r="B38" s="10" t="s">
        <v>21</v>
      </c>
      <c r="C38" s="21">
        <f t="shared" ref="C38:E38" si="3">C17-C36</f>
        <v>1559675.9</v>
      </c>
      <c r="D38" s="21">
        <f t="shared" si="3"/>
        <v>1947374.9</v>
      </c>
      <c r="E38" s="21">
        <f t="shared" si="3"/>
        <v>1859066.9</v>
      </c>
      <c r="F38" s="24">
        <f t="shared" ref="F38" si="4">F17-F36</f>
        <v>2156896.8449999997</v>
      </c>
      <c r="G38" s="45"/>
      <c r="H38" s="39">
        <f>F38-E38</f>
        <v>297829.94499999983</v>
      </c>
      <c r="I38" s="40">
        <f>H38/E38</f>
        <v>0.16020399534841906</v>
      </c>
    </row>
    <row r="39" spans="1:9" ht="15.75" x14ac:dyDescent="0.25">
      <c r="A39" s="30"/>
      <c r="D39" s="32"/>
      <c r="E39" s="32"/>
      <c r="F39" s="47"/>
      <c r="G39" s="47"/>
    </row>
    <row r="40" spans="1:9" x14ac:dyDescent="0.25">
      <c r="A40" s="33"/>
    </row>
    <row r="41" spans="1:9" x14ac:dyDescent="0.25">
      <c r="A41" s="33"/>
      <c r="C41" s="34"/>
      <c r="F41" s="49"/>
      <c r="G41" s="49"/>
    </row>
    <row r="42" spans="1:9" x14ac:dyDescent="0.25">
      <c r="A42" s="33"/>
    </row>
    <row r="43" spans="1:9" x14ac:dyDescent="0.25">
      <c r="A43" s="33"/>
    </row>
    <row r="44" spans="1:9" x14ac:dyDescent="0.25">
      <c r="A44" s="33"/>
    </row>
    <row r="45" spans="1:9" x14ac:dyDescent="0.25">
      <c r="A45" s="33"/>
    </row>
  </sheetData>
  <mergeCells count="5">
    <mergeCell ref="B5:B6"/>
    <mergeCell ref="A1:F1"/>
    <mergeCell ref="A2:F2"/>
    <mergeCell ref="A3:F3"/>
    <mergeCell ref="A4:F4"/>
  </mergeCells>
  <printOptions horizontalCentered="1" verticalCentered="1"/>
  <pageMargins left="0.25" right="0.25" top="0.75" bottom="0.75" header="0.3" footer="0.3"/>
  <pageSetup scale="82" orientation="landscape" r:id="rId1"/>
  <headerFooter scaleWithDoc="0" alignWithMargins="0">
    <oddFooter>&amp;C&amp;F</oddFooter>
  </headerFooter>
  <ignoredErrors>
    <ignoredError sqref="E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firechief</dc:creator>
  <cp:lastModifiedBy>firechief</cp:lastModifiedBy>
  <cp:lastPrinted>2022-11-29T17:49:57Z</cp:lastPrinted>
  <dcterms:created xsi:type="dcterms:W3CDTF">2018-11-19T19:34:57Z</dcterms:created>
  <dcterms:modified xsi:type="dcterms:W3CDTF">2022-11-30T15:39:59Z</dcterms:modified>
</cp:coreProperties>
</file>